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стр.1" sheetId="1" r:id="rId1"/>
    <sheet name="Лист1" sheetId="2" r:id="rId2"/>
  </sheets>
  <definedNames>
    <definedName name="_xlnm.Print_Area" localSheetId="0">'стр.1'!$A$1:$FG$21</definedName>
  </definedNames>
  <calcPr fullCalcOnLoad="1" refMode="R1C1"/>
</workbook>
</file>

<file path=xl/sharedStrings.xml><?xml version="1.0" encoding="utf-8"?>
<sst xmlns="http://schemas.openxmlformats.org/spreadsheetml/2006/main" count="49" uniqueCount="30">
  <si>
    <t>(наименование субъекта естественной монополии)</t>
  </si>
  <si>
    <t xml:space="preserve"> года</t>
  </si>
  <si>
    <t>Форма 6</t>
  </si>
  <si>
    <t>Итого</t>
  </si>
  <si>
    <t>Наименование потребителя</t>
  </si>
  <si>
    <t>Информация 
о наличии (отсутствии) технической возможности доступа
 к регулируемым услугам по транспортировке газа 
по газораспределительным сетям</t>
  </si>
  <si>
    <t>Точка выхода из газораспределительной сети</t>
  </si>
  <si>
    <r>
      <t>Объемы газа 
в соответствии 
с поступившими заявками, млн м</t>
    </r>
    <r>
      <rPr>
        <vertAlign val="superscript"/>
        <sz val="11"/>
        <rFont val="Times New Roman"/>
        <family val="1"/>
      </rPr>
      <t>3</t>
    </r>
  </si>
  <si>
    <t>Точка входа в газораспределительную сеть</t>
  </si>
  <si>
    <r>
      <t>Свободная 
мощность газораспредели-тельной сети, 
млн 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/месяц</t>
    </r>
  </si>
  <si>
    <r>
      <t>Объемы газа 
в соответствии 
с удовлетворен-
ными заявками, 
млн м</t>
    </r>
    <r>
      <rPr>
        <vertAlign val="superscript"/>
        <sz val="11"/>
        <rFont val="Times New Roman"/>
        <family val="1"/>
      </rPr>
      <t>3</t>
    </r>
  </si>
  <si>
    <t>Номер группы газопотребления/
транзит</t>
  </si>
  <si>
    <t>23</t>
  </si>
  <si>
    <t xml:space="preserve">на </t>
  </si>
  <si>
    <t>АО "Газпром газораспределение Махачкала"</t>
  </si>
  <si>
    <t>ГРС "Агачаул"</t>
  </si>
  <si>
    <t>ГРС "Ленинкент"</t>
  </si>
  <si>
    <t>ГРС "Северная</t>
  </si>
  <si>
    <t>ГРС Северная</t>
  </si>
  <si>
    <t>ГРС "Шамхал"</t>
  </si>
  <si>
    <t>ГРС "Южная"</t>
  </si>
  <si>
    <t>декабрь</t>
  </si>
  <si>
    <t>3</t>
  </si>
  <si>
    <t>8</t>
  </si>
  <si>
    <t>ГРС "Агачаул" ж/д</t>
  </si>
  <si>
    <t>ГРС "Ленинкент"жд</t>
  </si>
  <si>
    <t>жд</t>
  </si>
  <si>
    <t>ГРС "Шамхал" жд</t>
  </si>
  <si>
    <t>ГРС "Южная"жд</t>
  </si>
  <si>
    <t>итого: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</si>
</sst>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6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vertAlign val="superscript"/>
      <sz val="11"/>
      <name val="Times New Roman"/>
      <family val="1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3" fillId="0" borderId="0" xfId="0" applyFont="1" applyFill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2" fillId="0" borderId="0" xfId="0" applyFont="1" applyFill="1" applyAlignment="1">
      <alignment horizontal="left"/>
    </xf>
    <xf numFmtId="49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right"/>
    </xf>
    <xf numFmtId="49" fontId="23" fillId="0" borderId="0" xfId="0" applyNumberFormat="1" applyFont="1" applyFill="1" applyBorder="1" applyAlignment="1">
      <alignment horizontal="left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right" vertical="top"/>
    </xf>
    <xf numFmtId="0" fontId="22" fillId="0" borderId="0" xfId="0" applyFont="1" applyFill="1" applyBorder="1" applyAlignment="1">
      <alignment horizontal="center" vertical="top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top"/>
    </xf>
    <xf numFmtId="0" fontId="20" fillId="0" borderId="1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20" borderId="10" xfId="0" applyNumberFormat="1" applyFont="1" applyFill="1" applyBorder="1" applyAlignment="1">
      <alignment horizontal="left" vertical="center"/>
    </xf>
    <xf numFmtId="0" fontId="20" fillId="20" borderId="10" xfId="0" applyNumberFormat="1" applyFont="1" applyFill="1" applyBorder="1" applyAlignment="1">
      <alignment horizontal="left" vertical="center" wrapText="1"/>
    </xf>
    <xf numFmtId="49" fontId="20" fillId="20" borderId="10" xfId="0" applyNumberFormat="1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center" vertical="center" wrapText="1"/>
    </xf>
    <xf numFmtId="0" fontId="20" fillId="0" borderId="12" xfId="0" applyNumberFormat="1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20" fillId="0" borderId="12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>
      <alignment horizontal="center" vertical="center" wrapText="1"/>
    </xf>
    <xf numFmtId="0" fontId="20" fillId="0" borderId="14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>
      <alignment horizontal="center" vertical="top"/>
    </xf>
    <xf numFmtId="0" fontId="20" fillId="0" borderId="14" xfId="0" applyFont="1" applyBorder="1" applyAlignment="1">
      <alignment horizontal="center" vertical="top" wrapText="1"/>
    </xf>
    <xf numFmtId="0" fontId="20" fillId="0" borderId="11" xfId="0" applyNumberFormat="1" applyFont="1" applyFill="1" applyBorder="1" applyAlignment="1">
      <alignment horizontal="left" vertical="center"/>
    </xf>
    <xf numFmtId="0" fontId="20" fillId="0" borderId="12" xfId="0" applyNumberFormat="1" applyFont="1" applyFill="1" applyBorder="1" applyAlignment="1">
      <alignment horizontal="left" vertical="center"/>
    </xf>
    <xf numFmtId="0" fontId="20" fillId="20" borderId="11" xfId="0" applyNumberFormat="1" applyFont="1" applyFill="1" applyBorder="1" applyAlignment="1">
      <alignment horizontal="left" vertical="center" wrapText="1"/>
    </xf>
    <xf numFmtId="0" fontId="20" fillId="20" borderId="12" xfId="0" applyNumberFormat="1" applyFont="1" applyFill="1" applyBorder="1" applyAlignment="1">
      <alignment horizontal="left" vertical="center" wrapText="1"/>
    </xf>
    <xf numFmtId="49" fontId="20" fillId="20" borderId="11" xfId="0" applyNumberFormat="1" applyFont="1" applyFill="1" applyBorder="1" applyAlignment="1">
      <alignment horizontal="left" vertical="center"/>
    </xf>
    <xf numFmtId="49" fontId="20" fillId="20" borderId="12" xfId="0" applyNumberFormat="1" applyFont="1" applyFill="1" applyBorder="1" applyAlignment="1">
      <alignment horizontal="left" vertical="center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right"/>
    </xf>
    <xf numFmtId="49" fontId="20" fillId="0" borderId="14" xfId="0" applyNumberFormat="1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23" fillId="0" borderId="15" xfId="0" applyFont="1" applyFill="1" applyBorder="1" applyAlignment="1">
      <alignment horizontal="left"/>
    </xf>
    <xf numFmtId="0" fontId="22" fillId="0" borderId="16" xfId="0" applyFont="1" applyFill="1" applyBorder="1" applyAlignment="1">
      <alignment horizontal="center" vertical="top"/>
    </xf>
    <xf numFmtId="49" fontId="23" fillId="0" borderId="15" xfId="0" applyNumberFormat="1" applyFont="1" applyFill="1" applyBorder="1" applyAlignment="1">
      <alignment horizontal="left"/>
    </xf>
    <xf numFmtId="49" fontId="23" fillId="0" borderId="15" xfId="0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left"/>
    </xf>
    <xf numFmtId="0" fontId="20" fillId="0" borderId="11" xfId="0" applyNumberFormat="1" applyFont="1" applyFill="1" applyBorder="1" applyAlignment="1">
      <alignment vertical="center" wrapText="1"/>
    </xf>
    <xf numFmtId="0" fontId="20" fillId="0" borderId="12" xfId="0" applyNumberFormat="1" applyFont="1" applyFill="1" applyBorder="1" applyAlignment="1">
      <alignment vertical="center" wrapText="1"/>
    </xf>
    <xf numFmtId="0" fontId="20" fillId="0" borderId="10" xfId="0" applyNumberFormat="1" applyFont="1" applyFill="1" applyBorder="1" applyAlignment="1">
      <alignment vertical="center" wrapText="1"/>
    </xf>
    <xf numFmtId="0" fontId="20" fillId="0" borderId="11" xfId="0" applyNumberFormat="1" applyFont="1" applyFill="1" applyBorder="1" applyAlignment="1">
      <alignment vertical="center"/>
    </xf>
    <xf numFmtId="0" fontId="20" fillId="0" borderId="12" xfId="0" applyNumberFormat="1" applyFont="1" applyFill="1" applyBorder="1" applyAlignment="1">
      <alignment vertical="center"/>
    </xf>
    <xf numFmtId="0" fontId="20" fillId="0" borderId="10" xfId="0" applyNumberFormat="1" applyFont="1" applyFill="1" applyBorder="1" applyAlignment="1">
      <alignment vertical="center"/>
    </xf>
    <xf numFmtId="0" fontId="20" fillId="0" borderId="10" xfId="0" applyNumberFormat="1" applyFont="1" applyFill="1" applyBorder="1" applyAlignment="1">
      <alignment horizontal="center" vertical="top"/>
    </xf>
    <xf numFmtId="0" fontId="20" fillId="0" borderId="11" xfId="0" applyNumberFormat="1" applyFont="1" applyFill="1" applyBorder="1" applyAlignment="1">
      <alignment horizontal="center" vertical="top"/>
    </xf>
    <xf numFmtId="0" fontId="20" fillId="0" borderId="13" xfId="0" applyNumberFormat="1" applyFont="1" applyFill="1" applyBorder="1" applyAlignment="1">
      <alignment horizontal="center" vertical="top"/>
    </xf>
    <xf numFmtId="0" fontId="20" fillId="0" borderId="0" xfId="0" applyNumberFormat="1" applyFont="1" applyFill="1" applyBorder="1" applyAlignment="1">
      <alignment vertical="center"/>
    </xf>
    <xf numFmtId="0" fontId="25" fillId="0" borderId="0" xfId="0" applyFont="1" applyAlignment="1">
      <alignment/>
    </xf>
    <xf numFmtId="0" fontId="20" fillId="0" borderId="14" xfId="0" applyNumberFormat="1" applyFont="1" applyFill="1" applyBorder="1" applyAlignment="1">
      <alignment vertical="center"/>
    </xf>
    <xf numFmtId="0" fontId="20" fillId="0" borderId="14" xfId="0" applyNumberFormat="1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21"/>
  <sheetViews>
    <sheetView tabSelected="1" view="pageBreakPreview" zoomScaleSheetLayoutView="100" zoomScalePageLayoutView="0" workbookViewId="0" topLeftCell="A1">
      <selection activeCell="GF18" sqref="GF18"/>
    </sheetView>
  </sheetViews>
  <sheetFormatPr defaultColWidth="0.875" defaultRowHeight="12.75"/>
  <cols>
    <col min="1" max="52" width="0.875" style="1" customWidth="1"/>
    <col min="53" max="53" width="2.00390625" style="1" bestFit="1" customWidth="1"/>
    <col min="54" max="16384" width="0.875" style="1" customWidth="1"/>
  </cols>
  <sheetData>
    <row r="1" spans="1:163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FG1" s="6" t="s">
        <v>2</v>
      </c>
    </row>
    <row r="2" spans="1:50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1:163" s="4" customFormat="1" ht="61.5" customHeight="1">
      <c r="A3" s="51" t="s">
        <v>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</row>
    <row r="4" spans="49:163" s="7" customFormat="1" ht="15.75">
      <c r="AW4" s="53" t="s">
        <v>14</v>
      </c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</row>
    <row r="5" spans="49:143" s="10" customFormat="1" ht="13.5" customHeight="1">
      <c r="AW5" s="54" t="s">
        <v>0</v>
      </c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2"/>
      <c r="DX5" s="12"/>
      <c r="DY5" s="12"/>
      <c r="DZ5" s="12"/>
      <c r="EA5" s="13"/>
      <c r="EB5" s="13"/>
      <c r="EC5" s="13"/>
      <c r="ED5" s="13"/>
      <c r="EE5" s="13"/>
      <c r="EF5" s="14"/>
      <c r="EG5" s="14"/>
      <c r="EH5" s="14"/>
      <c r="EI5" s="14"/>
      <c r="EJ5" s="7"/>
      <c r="EK5" s="7"/>
      <c r="EL5" s="7"/>
      <c r="EM5" s="7"/>
    </row>
    <row r="6" spans="44:103" s="10" customFormat="1" ht="15.75">
      <c r="AR6" s="15"/>
      <c r="AS6" s="16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47" t="s">
        <v>13</v>
      </c>
      <c r="BI6" s="47"/>
      <c r="BJ6" s="47"/>
      <c r="BK6" s="47"/>
      <c r="BL6" s="47"/>
      <c r="BM6" s="47"/>
      <c r="BN6" s="47"/>
      <c r="BO6" s="47"/>
      <c r="BP6" s="47"/>
      <c r="BQ6" s="47"/>
      <c r="BR6" s="56" t="s">
        <v>21</v>
      </c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47">
        <v>20</v>
      </c>
      <c r="CK6" s="47"/>
      <c r="CL6" s="47"/>
      <c r="CM6" s="47"/>
      <c r="CN6" s="55" t="s">
        <v>12</v>
      </c>
      <c r="CO6" s="55"/>
      <c r="CP6" s="55"/>
      <c r="CQ6" s="55"/>
      <c r="CR6" s="46" t="s">
        <v>1</v>
      </c>
      <c r="CS6" s="46"/>
      <c r="CT6" s="46"/>
      <c r="CU6" s="46"/>
      <c r="CV6" s="46"/>
      <c r="CW6" s="46"/>
      <c r="CX6" s="46"/>
      <c r="CY6" s="46"/>
    </row>
    <row r="7" spans="62:102" s="7" customFormat="1" ht="15" customHeight="1"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</row>
    <row r="8" s="4" customFormat="1" ht="15.75"/>
    <row r="9" spans="1:163" s="17" customFormat="1" ht="78" customHeight="1">
      <c r="A9" s="39" t="s">
        <v>8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 t="s">
        <v>6</v>
      </c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 t="s">
        <v>4</v>
      </c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 t="s">
        <v>11</v>
      </c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 t="s">
        <v>7</v>
      </c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 t="s">
        <v>10</v>
      </c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 t="s">
        <v>9</v>
      </c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</row>
    <row r="10" spans="1:163" s="18" customFormat="1" ht="15">
      <c r="A10" s="38">
        <v>1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>
        <v>2</v>
      </c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>
        <v>3</v>
      </c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>
        <v>4</v>
      </c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>
        <v>5</v>
      </c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>
        <v>6</v>
      </c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>
        <v>7</v>
      </c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</row>
    <row r="11" spans="1:163" s="20" customFormat="1" ht="16.5" customHeight="1">
      <c r="A11" s="19"/>
      <c r="B11" s="28" t="s">
        <v>15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9"/>
      <c r="AA11" s="1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50"/>
      <c r="BA11" s="27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9"/>
      <c r="BX11" s="48" t="s">
        <v>22</v>
      </c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30">
        <f>Лист1!O5</f>
        <v>1.169E-05</v>
      </c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2"/>
      <c r="DN11" s="30">
        <f>Лист1!O5</f>
        <v>1.169E-05</v>
      </c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2"/>
      <c r="EK11" s="34">
        <f>CR11-DN11</f>
        <v>0</v>
      </c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</row>
    <row r="12" spans="1:163" s="20" customFormat="1" ht="16.5" customHeight="1">
      <c r="A12" s="19"/>
      <c r="B12" s="28" t="s">
        <v>15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9"/>
      <c r="AA12" s="19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9"/>
      <c r="BA12" s="27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9"/>
      <c r="BX12" s="35" t="s">
        <v>23</v>
      </c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7"/>
      <c r="CR12" s="30">
        <f>Лист1!O6</f>
        <v>3.9E-06</v>
      </c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2"/>
      <c r="DN12" s="30">
        <f>Лист1!O6</f>
        <v>3.9E-06</v>
      </c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2"/>
      <c r="EK12" s="34">
        <f aca="true" t="shared" si="0" ref="EK12:EK20">CR12-DN12</f>
        <v>0</v>
      </c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</row>
    <row r="13" spans="1:163" s="20" customFormat="1" ht="16.5" customHeight="1">
      <c r="A13" s="30" t="s">
        <v>16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2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48" t="s">
        <v>22</v>
      </c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27">
        <f>Лист1!O7</f>
        <v>7E-05</v>
      </c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9"/>
      <c r="DN13" s="27">
        <f>Лист1!O7</f>
        <v>7E-05</v>
      </c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9"/>
      <c r="EK13" s="34">
        <f t="shared" si="0"/>
        <v>0</v>
      </c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</row>
    <row r="14" spans="1:163" s="20" customFormat="1" ht="16.5" customHeight="1">
      <c r="A14" s="27" t="s">
        <v>16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9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5" t="s">
        <v>23</v>
      </c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7"/>
      <c r="CR14" s="27">
        <f>Лист1!O8</f>
        <v>4.4200000000000004E-05</v>
      </c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9"/>
      <c r="DN14" s="27">
        <f>Лист1!O8</f>
        <v>4.4200000000000004E-05</v>
      </c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9"/>
      <c r="EK14" s="34">
        <f t="shared" si="0"/>
        <v>0</v>
      </c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</row>
    <row r="15" spans="1:163" s="20" customFormat="1" ht="16.5" customHeight="1">
      <c r="A15" s="27" t="s">
        <v>17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9"/>
      <c r="AA15" s="27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9"/>
      <c r="BA15" s="27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9"/>
      <c r="BX15" s="48" t="s">
        <v>22</v>
      </c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27">
        <f>Лист1!O9</f>
        <v>0.0001602</v>
      </c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9"/>
      <c r="DN15" s="27">
        <f>Лист1!O9</f>
        <v>0.0001602</v>
      </c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9"/>
      <c r="EK15" s="34">
        <f t="shared" si="0"/>
        <v>0</v>
      </c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</row>
    <row r="16" spans="1:163" s="20" customFormat="1" ht="16.5" customHeight="1">
      <c r="A16" s="26"/>
      <c r="B16" s="28" t="s">
        <v>18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5"/>
      <c r="AA16" s="27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9"/>
      <c r="BA16" s="27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9"/>
      <c r="BX16" s="35" t="s">
        <v>23</v>
      </c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7"/>
      <c r="CR16" s="27">
        <f>Лист1!O10</f>
        <v>0.0002027</v>
      </c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9"/>
      <c r="DN16" s="27">
        <f>Лист1!O10</f>
        <v>0.0002027</v>
      </c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9"/>
      <c r="EK16" s="34">
        <f t="shared" si="0"/>
        <v>0</v>
      </c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</row>
    <row r="17" spans="1:163" s="20" customFormat="1" ht="16.5" customHeight="1">
      <c r="A17" s="26"/>
      <c r="B17" s="24"/>
      <c r="C17" s="28" t="s">
        <v>19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5"/>
      <c r="AA17" s="27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9"/>
      <c r="BA17" s="27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5"/>
      <c r="BX17" s="48" t="s">
        <v>22</v>
      </c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27">
        <f>Лист1!O11</f>
        <v>0</v>
      </c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9"/>
      <c r="DN17" s="27">
        <f>Лист1!O11</f>
        <v>0</v>
      </c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9"/>
      <c r="EK17" s="34">
        <f t="shared" si="0"/>
        <v>0</v>
      </c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</row>
    <row r="18" spans="1:163" s="20" customFormat="1" ht="16.5" customHeight="1">
      <c r="A18" s="26"/>
      <c r="B18" s="24"/>
      <c r="C18" s="28" t="s">
        <v>19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5"/>
      <c r="AA18" s="27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9"/>
      <c r="BA18" s="27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5"/>
      <c r="BX18" s="35" t="s">
        <v>23</v>
      </c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7"/>
      <c r="CR18" s="27">
        <f>Лист1!O12</f>
        <v>2.505E-05</v>
      </c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9"/>
      <c r="DN18" s="27">
        <f>Лист1!O12</f>
        <v>2.505E-05</v>
      </c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9"/>
      <c r="EK18" s="34">
        <f t="shared" si="0"/>
        <v>0</v>
      </c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</row>
    <row r="19" spans="1:163" s="20" customFormat="1" ht="16.5" customHeight="1">
      <c r="A19" s="26"/>
      <c r="B19" s="28" t="s">
        <v>20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5"/>
      <c r="AA19" s="27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9"/>
      <c r="BA19" s="27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5"/>
      <c r="BX19" s="48" t="s">
        <v>22</v>
      </c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27">
        <f>Лист1!O13</f>
        <v>5.42E-05</v>
      </c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9"/>
      <c r="DN19" s="27">
        <f>Лист1!O13</f>
        <v>5.42E-05</v>
      </c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9"/>
      <c r="EK19" s="34">
        <f t="shared" si="0"/>
        <v>0</v>
      </c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</row>
    <row r="20" spans="1:163" s="20" customFormat="1" ht="16.5" customHeight="1">
      <c r="A20" s="26"/>
      <c r="B20" s="28" t="s">
        <v>20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5"/>
      <c r="AA20" s="27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9"/>
      <c r="BA20" s="27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5"/>
      <c r="BX20" s="35" t="s">
        <v>23</v>
      </c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7"/>
      <c r="CR20" s="27">
        <f>Лист1!O14</f>
        <v>7.14E-05</v>
      </c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9"/>
      <c r="DN20" s="27">
        <f>Лист1!O14</f>
        <v>7.14E-05</v>
      </c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9"/>
      <c r="EK20" s="34">
        <f t="shared" si="0"/>
        <v>0</v>
      </c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</row>
    <row r="21" spans="1:163" s="20" customFormat="1" ht="16.5" customHeight="1">
      <c r="A21" s="19"/>
      <c r="B21" s="40" t="s">
        <v>3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1"/>
      <c r="AA21" s="21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3"/>
      <c r="BA21" s="2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3"/>
      <c r="BX21" s="23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5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</row>
  </sheetData>
  <sheetProtection/>
  <mergeCells count="102">
    <mergeCell ref="CJ6:CM6"/>
    <mergeCell ref="A3:FG3"/>
    <mergeCell ref="AW4:DK4"/>
    <mergeCell ref="AW5:DK5"/>
    <mergeCell ref="CN6:CQ6"/>
    <mergeCell ref="BJ7:BT7"/>
    <mergeCell ref="BU7:CL7"/>
    <mergeCell ref="CM7:CX7"/>
    <mergeCell ref="BR6:CI6"/>
    <mergeCell ref="DN9:EJ9"/>
    <mergeCell ref="BX11:CQ11"/>
    <mergeCell ref="CR11:DM11"/>
    <mergeCell ref="BA9:BW9"/>
    <mergeCell ref="BX9:CQ9"/>
    <mergeCell ref="AB11:AZ11"/>
    <mergeCell ref="CR6:CY6"/>
    <mergeCell ref="BH6:BQ6"/>
    <mergeCell ref="CR9:DM9"/>
    <mergeCell ref="EK9:FG9"/>
    <mergeCell ref="A10:Z10"/>
    <mergeCell ref="AA10:AZ10"/>
    <mergeCell ref="BA10:BW10"/>
    <mergeCell ref="BX10:CQ10"/>
    <mergeCell ref="CR10:DM10"/>
    <mergeCell ref="DN10:EJ10"/>
    <mergeCell ref="EK10:FG10"/>
    <mergeCell ref="A9:Z9"/>
    <mergeCell ref="AA9:AZ9"/>
    <mergeCell ref="DN11:EJ11"/>
    <mergeCell ref="EK11:FG11"/>
    <mergeCell ref="B21:Z21"/>
    <mergeCell ref="AB21:AZ21"/>
    <mergeCell ref="BB21:BW21"/>
    <mergeCell ref="BY21:CQ21"/>
    <mergeCell ref="CR21:DM21"/>
    <mergeCell ref="EK14:FG14"/>
    <mergeCell ref="DN21:EJ21"/>
    <mergeCell ref="EK21:FG21"/>
    <mergeCell ref="B11:Z11"/>
    <mergeCell ref="B12:Z12"/>
    <mergeCell ref="AB12:AZ12"/>
    <mergeCell ref="BA12:BW12"/>
    <mergeCell ref="BX12:CQ12"/>
    <mergeCell ref="B19:Y19"/>
    <mergeCell ref="B20:Y20"/>
    <mergeCell ref="DN13:EJ13"/>
    <mergeCell ref="AA14:AZ14"/>
    <mergeCell ref="BX14:CQ14"/>
    <mergeCell ref="DN14:EJ14"/>
    <mergeCell ref="EK12:FG12"/>
    <mergeCell ref="A13:Z13"/>
    <mergeCell ref="AA13:AZ13"/>
    <mergeCell ref="BX13:CQ13"/>
    <mergeCell ref="A14:Z14"/>
    <mergeCell ref="EK13:FG13"/>
    <mergeCell ref="A15:Z15"/>
    <mergeCell ref="AA15:AZ15"/>
    <mergeCell ref="AA16:AZ16"/>
    <mergeCell ref="AA17:AZ17"/>
    <mergeCell ref="B16:Y16"/>
    <mergeCell ref="BX15:CQ15"/>
    <mergeCell ref="BX16:CQ16"/>
    <mergeCell ref="DN20:EJ20"/>
    <mergeCell ref="BA17:BV17"/>
    <mergeCell ref="BA18:BV18"/>
    <mergeCell ref="BA19:BV19"/>
    <mergeCell ref="C17:Y17"/>
    <mergeCell ref="C18:Y18"/>
    <mergeCell ref="AA18:AZ18"/>
    <mergeCell ref="AA19:AZ19"/>
    <mergeCell ref="AA20:AZ20"/>
    <mergeCell ref="BA11:BW11"/>
    <mergeCell ref="BA13:BW13"/>
    <mergeCell ref="BA14:BW14"/>
    <mergeCell ref="BA15:BW15"/>
    <mergeCell ref="BA16:BW16"/>
    <mergeCell ref="BA20:BV20"/>
    <mergeCell ref="BX18:CQ18"/>
    <mergeCell ref="BX17:CQ17"/>
    <mergeCell ref="BX19:CQ19"/>
    <mergeCell ref="BX20:CQ20"/>
    <mergeCell ref="CR12:DM12"/>
    <mergeCell ref="CR13:DM13"/>
    <mergeCell ref="CR14:DM14"/>
    <mergeCell ref="CR15:DM15"/>
    <mergeCell ref="CR16:DM16"/>
    <mergeCell ref="CR17:DM17"/>
    <mergeCell ref="CR18:DM18"/>
    <mergeCell ref="CR19:DM19"/>
    <mergeCell ref="CR20:DM20"/>
    <mergeCell ref="DN12:EJ12"/>
    <mergeCell ref="DN15:EJ15"/>
    <mergeCell ref="DN16:EJ16"/>
    <mergeCell ref="DN17:EJ17"/>
    <mergeCell ref="DN18:EJ18"/>
    <mergeCell ref="DN19:EJ19"/>
    <mergeCell ref="EK15:FG15"/>
    <mergeCell ref="EK16:FG16"/>
    <mergeCell ref="EK17:FG17"/>
    <mergeCell ref="EK18:FG18"/>
    <mergeCell ref="EK19:FG19"/>
    <mergeCell ref="EK20:FG20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AJ15"/>
  <sheetViews>
    <sheetView zoomScalePageLayoutView="0" workbookViewId="0" topLeftCell="A1">
      <selection activeCell="O5" sqref="O5:O14"/>
    </sheetView>
  </sheetViews>
  <sheetFormatPr defaultColWidth="9.00390625" defaultRowHeight="12.75"/>
  <cols>
    <col min="15" max="15" width="11.00390625" style="0" bestFit="1" customWidth="1"/>
    <col min="22" max="22" width="6.25390625" style="0" customWidth="1"/>
    <col min="23" max="24" width="9.125" style="0" hidden="1" customWidth="1"/>
    <col min="25" max="25" width="5.75390625" style="0" hidden="1" customWidth="1"/>
    <col min="26" max="27" width="9.125" style="0" hidden="1" customWidth="1"/>
  </cols>
  <sheetData>
    <row r="3" ht="12.75">
      <c r="F3" t="s">
        <v>21</v>
      </c>
    </row>
    <row r="4" spans="2:27" ht="15" customHeight="1">
      <c r="B4" s="64"/>
      <c r="C4" s="65" t="s">
        <v>24</v>
      </c>
      <c r="D4" s="65"/>
      <c r="E4" s="65"/>
      <c r="F4" s="67">
        <v>3.9</v>
      </c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</row>
    <row r="5" spans="2:36" ht="15" customHeight="1">
      <c r="B5" s="64"/>
      <c r="C5" s="65" t="s">
        <v>15</v>
      </c>
      <c r="D5" s="65"/>
      <c r="E5" s="65"/>
      <c r="F5" s="67">
        <v>11.69</v>
      </c>
      <c r="G5" s="67"/>
      <c r="H5" s="67"/>
      <c r="I5" s="67"/>
      <c r="J5" s="67"/>
      <c r="K5" s="67"/>
      <c r="L5" s="67"/>
      <c r="M5" s="67"/>
      <c r="N5" s="69">
        <v>11.69</v>
      </c>
      <c r="O5" s="69">
        <f>N5/1000000</f>
        <v>1.169E-05</v>
      </c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</row>
    <row r="6" spans="2:36" ht="15" customHeight="1">
      <c r="B6" s="64" t="s">
        <v>25</v>
      </c>
      <c r="C6" s="65"/>
      <c r="D6" s="65"/>
      <c r="E6" s="65"/>
      <c r="F6" s="67">
        <v>44.2</v>
      </c>
      <c r="G6" s="67"/>
      <c r="H6" s="67"/>
      <c r="I6" s="67"/>
      <c r="J6" s="67"/>
      <c r="K6" s="67"/>
      <c r="L6" s="67"/>
      <c r="M6" s="67"/>
      <c r="N6" s="63">
        <v>3.9</v>
      </c>
      <c r="O6" s="69">
        <f aca="true" t="shared" si="0" ref="O6:O14">N6/1000000</f>
        <v>3.9E-06</v>
      </c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2"/>
    </row>
    <row r="7" spans="2:36" ht="15" customHeight="1">
      <c r="B7" s="64" t="s">
        <v>16</v>
      </c>
      <c r="C7" s="65"/>
      <c r="D7" s="65"/>
      <c r="E7" s="65"/>
      <c r="F7" s="67">
        <v>70</v>
      </c>
      <c r="G7" s="67"/>
      <c r="H7" s="67"/>
      <c r="I7" s="67"/>
      <c r="J7" s="67"/>
      <c r="K7" s="67"/>
      <c r="L7" s="67"/>
      <c r="M7" s="67"/>
      <c r="N7" s="70">
        <v>70</v>
      </c>
      <c r="O7" s="69">
        <f t="shared" si="0"/>
        <v>7E-05</v>
      </c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</row>
    <row r="8" spans="2:36" ht="15" customHeight="1">
      <c r="B8" s="64" t="s">
        <v>17</v>
      </c>
      <c r="C8" s="65" t="s">
        <v>26</v>
      </c>
      <c r="D8" s="65"/>
      <c r="E8" s="65"/>
      <c r="F8" s="67">
        <v>181.1</v>
      </c>
      <c r="G8" s="67">
        <v>21.6</v>
      </c>
      <c r="H8" s="67"/>
      <c r="I8" s="67"/>
      <c r="J8" s="67"/>
      <c r="K8" s="67"/>
      <c r="L8" s="67"/>
      <c r="M8" s="67"/>
      <c r="N8" s="70">
        <v>44.2</v>
      </c>
      <c r="O8" s="69">
        <f t="shared" si="0"/>
        <v>4.4200000000000004E-05</v>
      </c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</row>
    <row r="9" spans="2:36" ht="15" customHeight="1">
      <c r="B9" s="66"/>
      <c r="C9" s="65" t="s">
        <v>18</v>
      </c>
      <c r="D9" s="65"/>
      <c r="E9" s="65"/>
      <c r="F9" s="67">
        <v>166.67</v>
      </c>
      <c r="G9" s="67"/>
      <c r="H9" s="67"/>
      <c r="I9" s="67"/>
      <c r="J9" s="67"/>
      <c r="K9" s="67"/>
      <c r="L9" s="67"/>
      <c r="M9" s="67"/>
      <c r="N9" s="60">
        <v>160.2</v>
      </c>
      <c r="O9" s="69">
        <f t="shared" si="0"/>
        <v>0.0001602</v>
      </c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9"/>
    </row>
    <row r="10" spans="2:36" ht="15" customHeight="1">
      <c r="B10" s="66"/>
      <c r="C10" s="65"/>
      <c r="D10" s="65" t="s">
        <v>27</v>
      </c>
      <c r="E10" s="65"/>
      <c r="F10" s="67">
        <v>19.5</v>
      </c>
      <c r="G10" s="67">
        <v>7.8</v>
      </c>
      <c r="H10" s="67"/>
      <c r="I10" s="67"/>
      <c r="J10" s="67"/>
      <c r="K10" s="67"/>
      <c r="L10" s="67"/>
      <c r="M10" s="67"/>
      <c r="N10" s="60">
        <v>202.7</v>
      </c>
      <c r="O10" s="69">
        <f t="shared" si="0"/>
        <v>0.0002027</v>
      </c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9"/>
    </row>
    <row r="11" spans="2:36" ht="15" customHeight="1">
      <c r="B11" s="66"/>
      <c r="C11" s="65"/>
      <c r="D11" s="65" t="s">
        <v>19</v>
      </c>
      <c r="E11" s="65"/>
      <c r="F11" s="67"/>
      <c r="G11" s="67"/>
      <c r="H11" s="67"/>
      <c r="I11" s="67"/>
      <c r="J11" s="67"/>
      <c r="K11" s="67"/>
      <c r="L11" s="67"/>
      <c r="M11" s="67"/>
      <c r="N11" s="60"/>
      <c r="O11" s="69">
        <f t="shared" si="0"/>
        <v>0</v>
      </c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9"/>
    </row>
    <row r="12" spans="2:36" ht="15" customHeight="1">
      <c r="B12" s="66"/>
      <c r="C12" s="65" t="s">
        <v>28</v>
      </c>
      <c r="D12" s="65"/>
      <c r="E12" s="65"/>
      <c r="F12" s="67">
        <v>50.8</v>
      </c>
      <c r="G12" s="67">
        <v>20.6</v>
      </c>
      <c r="H12" s="67"/>
      <c r="I12" s="67"/>
      <c r="J12" s="67"/>
      <c r="K12" s="67"/>
      <c r="L12" s="67"/>
      <c r="M12" s="67"/>
      <c r="N12" s="60">
        <v>25.05</v>
      </c>
      <c r="O12" s="69">
        <f t="shared" si="0"/>
        <v>2.505E-05</v>
      </c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9"/>
    </row>
    <row r="13" spans="2:36" ht="15" customHeight="1">
      <c r="B13" s="66"/>
      <c r="C13" s="65" t="s">
        <v>20</v>
      </c>
      <c r="D13" s="65"/>
      <c r="E13" s="65"/>
      <c r="F13" s="67">
        <v>60.8</v>
      </c>
      <c r="G13" s="67"/>
      <c r="H13" s="67"/>
      <c r="I13" s="67"/>
      <c r="J13" s="67"/>
      <c r="K13" s="67"/>
      <c r="L13" s="67"/>
      <c r="M13" s="67"/>
      <c r="N13" s="60">
        <v>54.2</v>
      </c>
      <c r="O13" s="69">
        <f t="shared" si="0"/>
        <v>5.42E-05</v>
      </c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9"/>
    </row>
    <row r="14" spans="14:36" ht="15">
      <c r="N14" s="70">
        <v>71.4</v>
      </c>
      <c r="O14" s="69">
        <f t="shared" si="0"/>
        <v>7.14E-05</v>
      </c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</row>
    <row r="15" spans="5:6" ht="12.75">
      <c r="E15" t="s">
        <v>29</v>
      </c>
      <c r="F15" s="68">
        <f>F4+F5+F6+F7+F8+G8+F9+F10+G10+F12+G12+F13</f>
        <v>658.6599999999999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Эльмира Нахибашева</cp:lastModifiedBy>
  <cp:lastPrinted>2024-04-04T12:42:35Z</cp:lastPrinted>
  <dcterms:created xsi:type="dcterms:W3CDTF">2008-10-01T13:21:49Z</dcterms:created>
  <dcterms:modified xsi:type="dcterms:W3CDTF">2024-04-04T12:57:47Z</dcterms:modified>
  <cp:category/>
  <cp:version/>
  <cp:contentType/>
  <cp:contentStatus/>
</cp:coreProperties>
</file>